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K9" i="2" l="1"/>
  <c r="L9" i="2" s="1"/>
  <c r="I9" i="2"/>
  <c r="J9" i="2" s="1"/>
  <c r="E14" i="2"/>
  <c r="F9" i="2" s="1"/>
  <c r="C14" i="2"/>
  <c r="D9" i="2" s="1"/>
  <c r="G14" i="2"/>
  <c r="H9" i="2" s="1"/>
  <c r="D14" i="2" l="1"/>
  <c r="K12" i="2"/>
  <c r="I12" i="2"/>
  <c r="J12" i="2" s="1"/>
  <c r="K11" i="2"/>
  <c r="L11" i="2" s="1"/>
  <c r="I11" i="2"/>
  <c r="K10" i="2"/>
  <c r="L10" i="2" s="1"/>
  <c r="I10" i="2"/>
  <c r="J10" i="2" s="1"/>
  <c r="K8" i="2"/>
  <c r="L8" i="2" s="1"/>
  <c r="I8" i="2"/>
  <c r="J8" i="2" s="1"/>
  <c r="K7" i="2"/>
  <c r="L7" i="2" s="1"/>
  <c r="I7" i="2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I13" i="2"/>
  <c r="J13" i="2" s="1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<sst xmlns="http://schemas.openxmlformats.org/spreadsheetml/2006/main" count="30" uniqueCount="22">
  <si>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</si>
  <si>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</si>
  <si>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</si>
  <si>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</si>
  <si>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</si>
  <si>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</si>
  <si>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</si>
  <si>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</si>
  <si>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</si>
  <si>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</si>
  <si>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</si>
  <si>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</si>
  <si>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</si>
  <si>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</si>
  <si>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</si>
  <si>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</si>
  <si>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</si>
  <si>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</si>
  <si>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</si>
  <si>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</si>
  <si>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ΙΟΥΛΙΟΣ</t>
  </si>
  <si>
    <t>ΑΥΓΟΥΣΤΟΣ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</si>
</sst>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Αύγουστο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5.9146004124126135E-2</c:v>
                </c:pt>
                <c:pt idx="1">
                  <c:v>0.42875823567872051</c:v>
                </c:pt>
                <c:pt idx="2">
                  <c:v>0.14746265654076346</c:v>
                </c:pt>
                <c:pt idx="3">
                  <c:v>0.1638585726500025</c:v>
                </c:pt>
                <c:pt idx="4">
                  <c:v>0.20077453100638737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2.3299355107135426E-2</c:v>
                </c:pt>
                <c:pt idx="1">
                  <c:v>0.26396029599690929</c:v>
                </c:pt>
                <c:pt idx="2">
                  <c:v>0.16291717435882194</c:v>
                </c:pt>
                <c:pt idx="3">
                  <c:v>0.39567297690867487</c:v>
                </c:pt>
                <c:pt idx="4">
                  <c:v>0.1541501976284585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28192"/>
        <c:axId val="189929728"/>
      </c:barChart>
      <c:catAx>
        <c:axId val="1899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297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928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διάρκεια- Αύγουστος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-392</c:v>
                </c:pt>
                <c:pt idx="1">
                  <c:v>357</c:v>
                </c:pt>
                <c:pt idx="2">
                  <c:v>-35</c:v>
                </c:pt>
                <c:pt idx="3">
                  <c:v>2550</c:v>
                </c:pt>
                <c:pt idx="4">
                  <c:v>10056</c:v>
                </c:pt>
                <c:pt idx="5">
                  <c:v>1195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66976"/>
        <c:axId val="190382464"/>
      </c:barChart>
      <c:catAx>
        <c:axId val="1899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382464"/>
        <c:crosses val="autoZero"/>
        <c:auto val="1"/>
        <c:lblAlgn val="ctr"/>
        <c:lblOffset val="100"/>
        <c:noMultiLvlLbl val="0"/>
      </c:catAx>
      <c:valAx>
        <c:axId val="190382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966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S13" sqref="S13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45" t="s">
        <v>20</v>
      </c>
      <c r="D4" s="45"/>
      <c r="E4" s="45" t="s">
        <v>21</v>
      </c>
      <c r="F4" s="45"/>
      <c r="G4" s="45"/>
      <c r="H4" s="45"/>
      <c r="I4" s="45"/>
      <c r="J4" s="45"/>
      <c r="K4" s="45"/>
      <c r="L4" s="4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44">
        <v>2020</v>
      </c>
      <c r="D5" s="44"/>
      <c r="E5" s="44">
        <v>2019</v>
      </c>
      <c r="F5" s="44"/>
      <c r="G5" s="44">
        <v>2020</v>
      </c>
      <c r="H5" s="44"/>
      <c r="I5" s="44" t="s">
        <v>16</v>
      </c>
      <c r="J5" s="44"/>
      <c r="K5" s="44" t="s">
        <v>17</v>
      </c>
      <c r="L5" s="46"/>
      <c r="M5" s="9"/>
      <c r="N5" s="9"/>
      <c r="O5" s="43"/>
      <c r="P5" s="43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1255</v>
      </c>
      <c r="D7" s="32">
        <f>C7/C14</f>
        <v>3.8838857425803855E-2</v>
      </c>
      <c r="E7" s="39">
        <v>1176</v>
      </c>
      <c r="F7" s="32">
        <f>E7/E14</f>
        <v>5.9146004124126135E-2</v>
      </c>
      <c r="G7" s="39">
        <v>784</v>
      </c>
      <c r="H7" s="32">
        <f>G7/G14</f>
        <v>2.3299355107135426E-2</v>
      </c>
      <c r="I7" s="25">
        <f t="shared" ref="I7:I12" si="0">G7-E7</f>
        <v>-392</v>
      </c>
      <c r="J7" s="26">
        <f t="shared" ref="J7:J13" si="1">I7/E7</f>
        <v>-0.33333333333333331</v>
      </c>
      <c r="K7" s="25">
        <f>G7-C7</f>
        <v>-471</v>
      </c>
      <c r="L7" s="26">
        <f t="shared" ref="L7:L13" si="2">K7/G7</f>
        <v>-0.60076530612244894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8519</v>
      </c>
      <c r="D8" s="32">
        <f>C8/C14</f>
        <v>0.26364002104416179</v>
      </c>
      <c r="E8" s="40">
        <v>8525</v>
      </c>
      <c r="F8" s="32">
        <f>E8/E14</f>
        <v>0.42875823567872051</v>
      </c>
      <c r="G8" s="40">
        <v>8882</v>
      </c>
      <c r="H8" s="32">
        <f>G8/G14</f>
        <v>0.26396029599690929</v>
      </c>
      <c r="I8" s="25">
        <f t="shared" si="0"/>
        <v>357</v>
      </c>
      <c r="J8" s="26">
        <f t="shared" si="1"/>
        <v>4.1876832844574781E-2</v>
      </c>
      <c r="K8" s="25">
        <f t="shared" ref="K8:K14" si="3">G8-C8</f>
        <v>363</v>
      </c>
      <c r="L8" s="26">
        <f t="shared" si="2"/>
        <v>4.08691736095474E-2</v>
      </c>
      <c r="M8" s="9"/>
      <c r="O8" s="31"/>
      <c r="S8" s="9"/>
    </row>
    <row r="9" spans="1:26" ht="15.75" x14ac:dyDescent="0.25">
      <c r="A9" s="9"/>
      <c r="B9" s="37" t="s">
        <v>19</v>
      </c>
      <c r="C9" s="41">
        <v>9774</v>
      </c>
      <c r="D9" s="33">
        <f>C9/C14</f>
        <v>0.30247887846996563</v>
      </c>
      <c r="E9" s="41">
        <f t="shared" ref="E9" si="4">SUM(E7:E8)</f>
        <v>9701</v>
      </c>
      <c r="F9" s="33">
        <f>E9/E14</f>
        <v>0.48790423980284664</v>
      </c>
      <c r="G9" s="41">
        <f>784+8882</f>
        <v>9666</v>
      </c>
      <c r="H9" s="33">
        <f>G9/G14</f>
        <v>0.28725965110404472</v>
      </c>
      <c r="I9" s="27">
        <f t="shared" si="0"/>
        <v>-35</v>
      </c>
      <c r="J9" s="28">
        <f t="shared" si="1"/>
        <v>-3.6078754767549736E-3</v>
      </c>
      <c r="K9" s="27">
        <f t="shared" si="3"/>
        <v>-108</v>
      </c>
      <c r="L9" s="28">
        <f t="shared" si="2"/>
        <v>-1.11731843575419E-2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5658</v>
      </c>
      <c r="D10" s="32">
        <f>C10/C14</f>
        <v>0.17509980503203046</v>
      </c>
      <c r="E10" s="40">
        <v>2932</v>
      </c>
      <c r="F10" s="32">
        <f>E10/E14</f>
        <v>0.14746265654076346</v>
      </c>
      <c r="G10" s="40">
        <v>5482</v>
      </c>
      <c r="H10" s="32">
        <f>G10/G14</f>
        <v>0.16291717435882194</v>
      </c>
      <c r="I10" s="25">
        <f t="shared" si="0"/>
        <v>2550</v>
      </c>
      <c r="J10" s="26">
        <f t="shared" si="1"/>
        <v>0.86971350613915421</v>
      </c>
      <c r="K10" s="25">
        <f t="shared" si="3"/>
        <v>-176</v>
      </c>
      <c r="L10" s="26">
        <f t="shared" si="2"/>
        <v>-3.210507114191901E-2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12441</v>
      </c>
      <c r="D11" s="32">
        <f>C11/C14</f>
        <v>0.38501531891189306</v>
      </c>
      <c r="E11" s="40">
        <v>3258</v>
      </c>
      <c r="F11" s="32">
        <f>E11/E14</f>
        <v>0.1638585726500025</v>
      </c>
      <c r="G11" s="40">
        <v>13314</v>
      </c>
      <c r="H11" s="32">
        <f>G11/G14</f>
        <v>0.39567297690867487</v>
      </c>
      <c r="I11" s="25">
        <f t="shared" si="0"/>
        <v>10056</v>
      </c>
      <c r="J11" s="26">
        <f t="shared" si="1"/>
        <v>3.0865561694290977</v>
      </c>
      <c r="K11" s="25">
        <f t="shared" si="3"/>
        <v>873</v>
      </c>
      <c r="L11" s="26">
        <f t="shared" si="2"/>
        <v>6.5570076611086076E-2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4440</v>
      </c>
      <c r="D12" s="33">
        <f>C12/C14</f>
        <v>0.13740599758611086</v>
      </c>
      <c r="E12" s="41">
        <v>3992</v>
      </c>
      <c r="F12" s="33">
        <f>E12/E14</f>
        <v>0.20077453100638737</v>
      </c>
      <c r="G12" s="41">
        <v>5187</v>
      </c>
      <c r="H12" s="33">
        <f>G12/G14</f>
        <v>0.1541501976284585</v>
      </c>
      <c r="I12" s="27">
        <f t="shared" si="0"/>
        <v>1195</v>
      </c>
      <c r="J12" s="28">
        <f t="shared" si="1"/>
        <v>0.29934869739478959</v>
      </c>
      <c r="K12" s="27">
        <f t="shared" si="3"/>
        <v>747</v>
      </c>
      <c r="L12" s="28">
        <f t="shared" si="2"/>
        <v>0.14401388085598613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v>16881</v>
      </c>
      <c r="D13" s="33">
        <f>C13/C14</f>
        <v>0.52242131649800394</v>
      </c>
      <c r="E13" s="42">
        <f t="shared" ref="E13" si="5">E11+E12</f>
        <v>7250</v>
      </c>
      <c r="F13" s="33">
        <f>E13/E14</f>
        <v>0.3646331036563899</v>
      </c>
      <c r="G13" s="42">
        <f>13314+5187</f>
        <v>18501</v>
      </c>
      <c r="H13" s="33">
        <f>G13/G14</f>
        <v>0.54982317453713336</v>
      </c>
      <c r="I13" s="27">
        <f>SUM(I11,I12)</f>
        <v>11251</v>
      </c>
      <c r="J13" s="28">
        <f t="shared" si="1"/>
        <v>1.5518620689655171</v>
      </c>
      <c r="K13" s="35">
        <f t="shared" ref="K13" si="6">K11+K12</f>
        <v>1620</v>
      </c>
      <c r="L13" s="28">
        <f t="shared" si="2"/>
        <v>8.7562834441381548E-2</v>
      </c>
      <c r="M13" s="10"/>
      <c r="N13" s="10"/>
      <c r="S13" s="10"/>
      <c r="T13" s="4"/>
    </row>
    <row r="14" spans="1:26" ht="16.5" thickBot="1" x14ac:dyDescent="0.3">
      <c r="A14" s="9"/>
      <c r="B14" s="48" t="s">
        <v>7</v>
      </c>
      <c r="C14" s="49">
        <f t="shared" ref="C14" si="7">C7+C8+C10+C11+C12</f>
        <v>32313</v>
      </c>
      <c r="D14" s="50">
        <f>C14/C14</f>
        <v>1</v>
      </c>
      <c r="E14" s="49">
        <f t="shared" ref="E14" si="8">E7+E8+E10+E11+E12</f>
        <v>19883</v>
      </c>
      <c r="F14" s="50">
        <f>E14/E14</f>
        <v>1</v>
      </c>
      <c r="G14" s="49">
        <f>G7+G8+G10+G11+G12</f>
        <v>33649</v>
      </c>
      <c r="H14" s="50">
        <v>1</v>
      </c>
      <c r="I14" s="51">
        <f>SUM(I7,I8,I10,I13)</f>
        <v>13766</v>
      </c>
      <c r="J14" s="52">
        <f>I14/E14</f>
        <v>0.69235024895639496</v>
      </c>
      <c r="K14" s="53">
        <f t="shared" si="3"/>
        <v>1336</v>
      </c>
      <c r="L14" s="54">
        <f>K14/G14</f>
        <v>3.9704003090730779E-2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2019</v>
      </c>
      <c r="P16" s="19">
        <v>2020</v>
      </c>
    </row>
    <row r="17" spans="14:24" ht="13.5" thickBot="1" x14ac:dyDescent="0.25">
      <c r="N17" s="12" t="s">
        <v>12</v>
      </c>
      <c r="O17" s="13">
        <f>F7</f>
        <v>5.9146004124126135E-2</v>
      </c>
      <c r="P17" s="13">
        <f>H7</f>
        <v>2.3299355107135426E-2</v>
      </c>
    </row>
    <row r="18" spans="14:24" ht="13.5" thickBot="1" x14ac:dyDescent="0.25">
      <c r="N18" s="18" t="s">
        <v>15</v>
      </c>
      <c r="O18" s="13">
        <f>F8</f>
        <v>0.42875823567872051</v>
      </c>
      <c r="P18" s="13">
        <f>H8</f>
        <v>0.26396029599690929</v>
      </c>
    </row>
    <row r="19" spans="14:24" ht="16.5" thickBot="1" x14ac:dyDescent="0.3">
      <c r="N19" s="15" t="s">
        <v>11</v>
      </c>
      <c r="O19" s="13">
        <f>F10</f>
        <v>0.14746265654076346</v>
      </c>
      <c r="P19" s="13">
        <f>H10</f>
        <v>0.16291717435882194</v>
      </c>
      <c r="X19" s="8"/>
    </row>
    <row r="20" spans="14:24" ht="13.5" thickBot="1" x14ac:dyDescent="0.25">
      <c r="N20" s="15" t="s">
        <v>10</v>
      </c>
      <c r="O20" s="13">
        <f>F11</f>
        <v>0.1638585726500025</v>
      </c>
      <c r="P20" s="13">
        <f>H11</f>
        <v>0.39567297690867487</v>
      </c>
    </row>
    <row r="21" spans="14:24" ht="13.5" thickBot="1" x14ac:dyDescent="0.25">
      <c r="N21" s="16" t="s">
        <v>9</v>
      </c>
      <c r="O21" s="17">
        <f>F12</f>
        <v>0.20077453100638737</v>
      </c>
      <c r="P21" s="17">
        <f>H12</f>
        <v>0.1541501976284585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2020-09-02T11:43:14Z</cp:lastPrinted>
  <dcterms:created xsi:type="dcterms:W3CDTF">2003-11-05T10:42:27Z</dcterms:created>
  <dcterms:modified xsi:type="dcterms:W3CDTF">2020-09-02T11:43:19Z</dcterms:modified>
</cp:coreProperties>
</file>